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DZENETA\Desktop\Testovi ljeto 2023\"/>
    </mc:Choice>
  </mc:AlternateContent>
  <xr:revisionPtr revIDLastSave="0" documentId="8_{A2D7B132-42AB-4B33-B295-1CB4D617C91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24" i="1" l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J15" i="1"/>
  <c r="H15" i="1"/>
  <c r="F15" i="1"/>
  <c r="J10" i="1"/>
  <c r="H10" i="1"/>
  <c r="F10" i="1"/>
  <c r="J14" i="1"/>
  <c r="H14" i="1"/>
  <c r="F14" i="1"/>
  <c r="J13" i="1"/>
  <c r="H13" i="1"/>
  <c r="F13" i="1"/>
  <c r="J12" i="1"/>
  <c r="H12" i="1"/>
  <c r="F12" i="1"/>
  <c r="K12" i="1" s="1"/>
  <c r="J11" i="1"/>
  <c r="H11" i="1"/>
  <c r="F11" i="1"/>
  <c r="J9" i="1"/>
  <c r="H9" i="1"/>
  <c r="F9" i="1"/>
  <c r="K9" i="1" s="1"/>
  <c r="K15" i="1" l="1"/>
  <c r="K14" i="1"/>
  <c r="K11" i="1"/>
  <c r="K13" i="1"/>
  <c r="K10" i="1"/>
</calcChain>
</file>

<file path=xl/sharedStrings.xml><?xml version="1.0" encoding="utf-8"?>
<sst xmlns="http://schemas.openxmlformats.org/spreadsheetml/2006/main" count="23" uniqueCount="19">
  <si>
    <t>Filozofski fakultet Univerziteta u Sarajevu</t>
  </si>
  <si>
    <t>Odsjek za pedagogiju</t>
  </si>
  <si>
    <t>Odabrane teme iz pedagogije ranog djetinjstva</t>
  </si>
  <si>
    <t>Indeks</t>
  </si>
  <si>
    <t>Prisustvo max=5</t>
  </si>
  <si>
    <t>Redovni/aktivnost max=10</t>
  </si>
  <si>
    <r>
      <rPr>
        <b/>
        <sz val="11"/>
        <color theme="1"/>
        <rFont val="Calibri"/>
        <charset val="134"/>
        <scheme val="minor"/>
      </rPr>
      <t xml:space="preserve">Polusemestralni ispit </t>
    </r>
    <r>
      <rPr>
        <b/>
        <sz val="11"/>
        <color theme="1"/>
        <rFont val="Calibri"/>
        <charset val="134"/>
      </rPr>
      <t>∑max=25</t>
    </r>
  </si>
  <si>
    <r>
      <rPr>
        <b/>
        <sz val="11"/>
        <color theme="1"/>
        <rFont val="Calibri"/>
        <charset val="134"/>
        <scheme val="minor"/>
      </rPr>
      <t xml:space="preserve">Polusem. isp. tr. </t>
    </r>
    <r>
      <rPr>
        <b/>
        <sz val="11"/>
        <color theme="1"/>
        <rFont val="Calibri"/>
        <charset val="134"/>
      </rPr>
      <t>∑max=40</t>
    </r>
  </si>
  <si>
    <r>
      <rPr>
        <b/>
        <sz val="11"/>
        <color theme="1"/>
        <rFont val="Calibri"/>
        <charset val="134"/>
        <scheme val="minor"/>
      </rPr>
      <t xml:space="preserve">Završni ispit tr. </t>
    </r>
    <r>
      <rPr>
        <b/>
        <sz val="11"/>
        <color theme="1"/>
        <rFont val="Calibri"/>
        <charset val="134"/>
      </rPr>
      <t>∑max=</t>
    </r>
    <r>
      <rPr>
        <b/>
        <sz val="11"/>
        <color theme="1"/>
        <rFont val="Calibri"/>
        <charset val="134"/>
        <scheme val="minor"/>
      </rPr>
      <t>20</t>
    </r>
  </si>
  <si>
    <r>
      <rPr>
        <b/>
        <sz val="11"/>
        <color theme="1"/>
        <rFont val="Calibri"/>
        <charset val="134"/>
        <scheme val="minor"/>
      </rPr>
      <t xml:space="preserve">Završni ispit tr. </t>
    </r>
    <r>
      <rPr>
        <b/>
        <sz val="11"/>
        <color theme="1"/>
        <rFont val="Calibri"/>
        <charset val="134"/>
      </rPr>
      <t>∑max=45</t>
    </r>
  </si>
  <si>
    <r>
      <rPr>
        <b/>
        <sz val="11"/>
        <color theme="1"/>
        <rFont val="Calibri"/>
        <charset val="134"/>
        <scheme val="minor"/>
      </rPr>
      <t xml:space="preserve">Integralnii ispit </t>
    </r>
    <r>
      <rPr>
        <b/>
        <sz val="11"/>
        <color theme="1"/>
        <rFont val="Calibri"/>
        <charset val="134"/>
      </rPr>
      <t>∑max=45</t>
    </r>
  </si>
  <si>
    <r>
      <rPr>
        <b/>
        <sz val="11"/>
        <color theme="1"/>
        <rFont val="Calibri"/>
        <charset val="134"/>
        <scheme val="minor"/>
      </rPr>
      <t xml:space="preserve">Integ. isp. tr. </t>
    </r>
    <r>
      <rPr>
        <b/>
        <sz val="11"/>
        <color theme="1"/>
        <rFont val="Calibri"/>
        <charset val="134"/>
      </rPr>
      <t>∑max=85</t>
    </r>
  </si>
  <si>
    <t>Uk.</t>
  </si>
  <si>
    <t>Završna ocjena</t>
  </si>
  <si>
    <t>Esej  ∑max=20</t>
  </si>
  <si>
    <r>
      <rPr>
        <b/>
        <sz val="11"/>
        <color theme="1"/>
        <rFont val="Calibri"/>
        <charset val="134"/>
        <scheme val="minor"/>
      </rPr>
      <t xml:space="preserve">Integ. isp. tr. </t>
    </r>
    <r>
      <rPr>
        <b/>
        <sz val="11"/>
        <color theme="1"/>
        <rFont val="Calibri"/>
        <charset val="134"/>
      </rPr>
      <t>∑max=80</t>
    </r>
  </si>
  <si>
    <t>prof. dr. Dženeta Camović</t>
  </si>
  <si>
    <r>
      <rPr>
        <b/>
        <sz val="11"/>
        <color theme="1"/>
        <rFont val="Calibri"/>
        <charset val="134"/>
        <scheme val="minor"/>
      </rPr>
      <t>Napomena:</t>
    </r>
    <r>
      <rPr>
        <sz val="11"/>
        <color theme="1"/>
        <rFont val="Calibri"/>
        <charset val="134"/>
        <scheme val="minor"/>
      </rPr>
      <t xml:space="preserve"> Upis ocjena i uvid u rad će se obaviti u ponedjeljak, 3.01.2025. u 13 sati (kabinet 160).</t>
    </r>
  </si>
  <si>
    <t>Rezultati završnog ispita (27.01.2025.)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</si>
</sst>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topLeftCell="A6" workbookViewId="0">
      <selection activeCell="H18" sqref="H18"/>
    </sheetView>
  </sheetViews>
  <sheetFormatPr defaultColWidth="9" defaultRowHeight="14.5"/>
  <cols>
    <col min="1" max="1" width="5.453125" style="1" customWidth="1"/>
    <col min="2" max="2" width="15.6328125" style="1" customWidth="1"/>
    <col min="3" max="3" width="8.90625" style="1"/>
    <col min="4" max="4" width="13.08984375" style="1" customWidth="1"/>
    <col min="5" max="5" width="17" style="1" customWidth="1"/>
    <col min="6" max="6" width="14.26953125" style="1" customWidth="1"/>
    <col min="7" max="7" width="13.6328125" style="1" customWidth="1"/>
    <col min="8" max="8" width="15.90625" style="1" customWidth="1"/>
    <col min="9" max="9" width="12.08984375" style="1" customWidth="1"/>
    <col min="10" max="10" width="13.6328125" style="1" customWidth="1"/>
    <col min="11" max="11" width="13.90625" customWidth="1"/>
  </cols>
  <sheetData>
    <row r="1" spans="1:12">
      <c r="B1" s="1" t="s">
        <v>0</v>
      </c>
    </row>
    <row r="2" spans="1:12">
      <c r="B2" s="1" t="s">
        <v>1</v>
      </c>
    </row>
    <row r="4" spans="1:12">
      <c r="B4" s="2"/>
      <c r="C4" s="2" t="s">
        <v>2</v>
      </c>
      <c r="D4" s="2"/>
      <c r="E4" s="2"/>
      <c r="F4" s="2"/>
      <c r="G4" s="2"/>
    </row>
    <row r="6" spans="1:12">
      <c r="B6"/>
      <c r="C6" s="1" t="s">
        <v>18</v>
      </c>
    </row>
    <row r="8" spans="1:12" ht="28.75" customHeight="1">
      <c r="A8" s="3"/>
      <c r="B8" s="4" t="s">
        <v>3</v>
      </c>
      <c r="C8" s="5" t="s">
        <v>4</v>
      </c>
      <c r="D8" s="5" t="s">
        <v>5</v>
      </c>
      <c r="E8" s="5" t="s">
        <v>6</v>
      </c>
      <c r="F8" s="5" t="s">
        <v>7</v>
      </c>
      <c r="G8" s="6" t="s">
        <v>8</v>
      </c>
      <c r="H8" s="5" t="s">
        <v>9</v>
      </c>
      <c r="I8" s="5" t="s">
        <v>10</v>
      </c>
      <c r="J8" s="6" t="s">
        <v>11</v>
      </c>
      <c r="K8" s="4" t="s">
        <v>12</v>
      </c>
      <c r="L8" s="10" t="s">
        <v>13</v>
      </c>
    </row>
    <row r="9" spans="1:12">
      <c r="A9" s="3">
        <v>1</v>
      </c>
      <c r="B9" s="3">
        <v>4001</v>
      </c>
      <c r="C9" s="3">
        <v>5</v>
      </c>
      <c r="D9" s="3">
        <v>9</v>
      </c>
      <c r="E9" s="3">
        <v>15</v>
      </c>
      <c r="F9" s="3">
        <f t="shared" ref="F9:F15" si="0">(40/25)*E9</f>
        <v>24</v>
      </c>
      <c r="G9" s="3">
        <v>17</v>
      </c>
      <c r="H9" s="8">
        <f t="shared" ref="H9:H15" si="1">(45/20)*G9</f>
        <v>38.25</v>
      </c>
      <c r="I9" s="3"/>
      <c r="J9" s="8">
        <f t="shared" ref="J9:J15" si="2">(85/45)*I9</f>
        <v>0</v>
      </c>
      <c r="K9" s="11">
        <f t="shared" ref="K9:K15" si="3">(C9+D9+F9+H9+J9)</f>
        <v>76.25</v>
      </c>
      <c r="L9" s="9">
        <v>8</v>
      </c>
    </row>
    <row r="10" spans="1:12">
      <c r="A10" s="3">
        <v>2</v>
      </c>
      <c r="B10" s="3">
        <v>4049</v>
      </c>
      <c r="C10" s="3">
        <v>5</v>
      </c>
      <c r="D10" s="3">
        <v>9</v>
      </c>
      <c r="E10" s="3">
        <v>20</v>
      </c>
      <c r="F10" s="3">
        <f t="shared" si="0"/>
        <v>32</v>
      </c>
      <c r="G10" s="3">
        <v>13</v>
      </c>
      <c r="H10" s="8">
        <f t="shared" si="1"/>
        <v>29.25</v>
      </c>
      <c r="I10" s="3"/>
      <c r="J10" s="8">
        <f t="shared" si="2"/>
        <v>0</v>
      </c>
      <c r="K10" s="11">
        <f t="shared" si="3"/>
        <v>75.25</v>
      </c>
      <c r="L10" s="9">
        <v>8</v>
      </c>
    </row>
    <row r="11" spans="1:12">
      <c r="A11" s="3">
        <v>3</v>
      </c>
      <c r="B11" s="3">
        <v>3990</v>
      </c>
      <c r="C11" s="3">
        <v>5</v>
      </c>
      <c r="D11" s="3">
        <v>7</v>
      </c>
      <c r="E11" s="3">
        <v>14</v>
      </c>
      <c r="F11" s="3">
        <f t="shared" si="0"/>
        <v>22.400000000000002</v>
      </c>
      <c r="G11" s="3">
        <v>14</v>
      </c>
      <c r="H11" s="8">
        <f t="shared" si="1"/>
        <v>31.5</v>
      </c>
      <c r="I11" s="3"/>
      <c r="J11" s="8">
        <f t="shared" si="2"/>
        <v>0</v>
      </c>
      <c r="K11" s="11">
        <f t="shared" si="3"/>
        <v>65.900000000000006</v>
      </c>
      <c r="L11" s="9">
        <v>7</v>
      </c>
    </row>
    <row r="12" spans="1:12">
      <c r="A12" s="3">
        <v>4</v>
      </c>
      <c r="B12" s="3">
        <v>4019</v>
      </c>
      <c r="C12" s="3">
        <v>5</v>
      </c>
      <c r="D12" s="3">
        <v>9</v>
      </c>
      <c r="E12" s="3"/>
      <c r="F12" s="3">
        <f t="shared" si="0"/>
        <v>0</v>
      </c>
      <c r="G12" s="3"/>
      <c r="H12" s="8">
        <f t="shared" si="1"/>
        <v>0</v>
      </c>
      <c r="I12" s="3">
        <v>27</v>
      </c>
      <c r="J12" s="8">
        <f t="shared" si="2"/>
        <v>51</v>
      </c>
      <c r="K12" s="11">
        <f t="shared" si="3"/>
        <v>65</v>
      </c>
      <c r="L12" s="9">
        <v>7</v>
      </c>
    </row>
    <row r="13" spans="1:12">
      <c r="A13" s="3">
        <v>5</v>
      </c>
      <c r="B13" s="3">
        <v>4000</v>
      </c>
      <c r="C13" s="3">
        <v>5</v>
      </c>
      <c r="D13" s="3">
        <v>6</v>
      </c>
      <c r="E13" s="3"/>
      <c r="F13" s="3">
        <f t="shared" si="0"/>
        <v>0</v>
      </c>
      <c r="G13" s="3"/>
      <c r="H13" s="8">
        <f t="shared" si="1"/>
        <v>0</v>
      </c>
      <c r="I13" s="3">
        <v>27</v>
      </c>
      <c r="J13" s="8">
        <f t="shared" si="2"/>
        <v>51</v>
      </c>
      <c r="K13" s="11">
        <f t="shared" si="3"/>
        <v>62</v>
      </c>
      <c r="L13" s="9">
        <v>6</v>
      </c>
    </row>
    <row r="14" spans="1:12">
      <c r="A14" s="3">
        <v>6</v>
      </c>
      <c r="B14" s="3">
        <v>3991</v>
      </c>
      <c r="C14" s="3">
        <v>5</v>
      </c>
      <c r="D14" s="7">
        <v>7</v>
      </c>
      <c r="E14" s="3"/>
      <c r="F14" s="3">
        <f t="shared" si="0"/>
        <v>0</v>
      </c>
      <c r="G14" s="3"/>
      <c r="H14" s="8">
        <f t="shared" si="1"/>
        <v>0</v>
      </c>
      <c r="I14" s="3">
        <v>24</v>
      </c>
      <c r="J14" s="8">
        <f t="shared" si="2"/>
        <v>45.333333333333329</v>
      </c>
      <c r="K14" s="11">
        <f t="shared" si="3"/>
        <v>57.333333333333329</v>
      </c>
      <c r="L14" s="9">
        <v>6</v>
      </c>
    </row>
    <row r="15" spans="1:12">
      <c r="A15" s="3">
        <v>7</v>
      </c>
      <c r="B15" s="3">
        <v>3989</v>
      </c>
      <c r="C15" s="3">
        <v>5</v>
      </c>
      <c r="D15" s="3">
        <v>7</v>
      </c>
      <c r="E15" s="3"/>
      <c r="F15" s="3">
        <f t="shared" si="0"/>
        <v>0</v>
      </c>
      <c r="G15" s="3"/>
      <c r="H15" s="8">
        <f t="shared" si="1"/>
        <v>0</v>
      </c>
      <c r="I15" s="3">
        <v>14</v>
      </c>
      <c r="J15" s="8">
        <f t="shared" si="2"/>
        <v>26.444444444444443</v>
      </c>
      <c r="K15" s="11">
        <f t="shared" si="3"/>
        <v>38.444444444444443</v>
      </c>
      <c r="L15" s="9"/>
    </row>
    <row r="16" spans="1:12">
      <c r="J16"/>
    </row>
    <row r="17" spans="1:10">
      <c r="J17"/>
    </row>
    <row r="18" spans="1:10" ht="29">
      <c r="A18" s="3"/>
      <c r="B18" s="4" t="s">
        <v>3</v>
      </c>
      <c r="C18" s="5" t="s">
        <v>14</v>
      </c>
      <c r="D18" s="5" t="s">
        <v>10</v>
      </c>
      <c r="E18" s="6" t="s">
        <v>15</v>
      </c>
      <c r="F18" s="4" t="s">
        <v>12</v>
      </c>
      <c r="G18" s="5" t="s">
        <v>13</v>
      </c>
      <c r="H18"/>
      <c r="I18"/>
      <c r="J18"/>
    </row>
    <row r="19" spans="1:10">
      <c r="A19" s="3">
        <v>8</v>
      </c>
      <c r="B19" s="3">
        <v>4167</v>
      </c>
      <c r="C19" s="3">
        <v>12</v>
      </c>
      <c r="D19" s="3">
        <v>26</v>
      </c>
      <c r="E19" s="8">
        <f>(80/45)*D19</f>
        <v>46.222222222222221</v>
      </c>
      <c r="F19" s="8">
        <f>(C19+E19)</f>
        <v>58.222222222222221</v>
      </c>
      <c r="G19" s="9">
        <v>6</v>
      </c>
      <c r="H19"/>
      <c r="I19"/>
      <c r="J19"/>
    </row>
    <row r="20" spans="1:10">
      <c r="A20" s="3">
        <v>9</v>
      </c>
      <c r="B20" s="3">
        <v>3996</v>
      </c>
      <c r="C20" s="3">
        <v>12</v>
      </c>
      <c r="D20" s="3"/>
      <c r="E20" s="8">
        <f t="shared" ref="E20:E24" si="4">(80/45)*D20</f>
        <v>0</v>
      </c>
      <c r="F20" s="8">
        <f t="shared" ref="F20:F24" si="5">(C20+E20)</f>
        <v>12</v>
      </c>
      <c r="G20" s="9"/>
      <c r="H20"/>
      <c r="I20"/>
      <c r="J20"/>
    </row>
    <row r="21" spans="1:10">
      <c r="A21" s="3">
        <v>10</v>
      </c>
      <c r="B21" s="3">
        <v>3937</v>
      </c>
      <c r="C21" s="3">
        <v>15</v>
      </c>
      <c r="D21" s="3"/>
      <c r="E21" s="8">
        <f t="shared" si="4"/>
        <v>0</v>
      </c>
      <c r="F21" s="8">
        <f t="shared" si="5"/>
        <v>15</v>
      </c>
      <c r="G21" s="9"/>
      <c r="H21"/>
      <c r="I21"/>
      <c r="J21"/>
    </row>
    <row r="22" spans="1:10">
      <c r="A22" s="3">
        <v>11</v>
      </c>
      <c r="B22" s="3">
        <v>4013</v>
      </c>
      <c r="C22" s="3">
        <v>16</v>
      </c>
      <c r="D22" s="3"/>
      <c r="E22" s="8">
        <f t="shared" si="4"/>
        <v>0</v>
      </c>
      <c r="F22" s="8">
        <f t="shared" si="5"/>
        <v>16</v>
      </c>
      <c r="G22" s="9"/>
      <c r="H22"/>
      <c r="I22"/>
      <c r="J22"/>
    </row>
    <row r="23" spans="1:10">
      <c r="A23" s="3">
        <v>12</v>
      </c>
      <c r="B23" s="3">
        <v>4009</v>
      </c>
      <c r="C23" s="3">
        <v>14</v>
      </c>
      <c r="D23" s="3"/>
      <c r="E23" s="8">
        <f t="shared" si="4"/>
        <v>0</v>
      </c>
      <c r="F23" s="8">
        <f t="shared" si="5"/>
        <v>14</v>
      </c>
      <c r="G23" s="9"/>
      <c r="H23"/>
      <c r="I23"/>
      <c r="J23"/>
    </row>
    <row r="24" spans="1:10">
      <c r="A24" s="3">
        <v>13</v>
      </c>
      <c r="B24" s="3">
        <v>3946</v>
      </c>
      <c r="C24" s="3">
        <v>0</v>
      </c>
      <c r="D24" s="3"/>
      <c r="E24" s="8">
        <f t="shared" si="4"/>
        <v>0</v>
      </c>
      <c r="F24" s="8">
        <f t="shared" si="5"/>
        <v>0</v>
      </c>
      <c r="G24" s="9"/>
      <c r="H24"/>
      <c r="I24"/>
      <c r="J24"/>
    </row>
    <row r="26" spans="1:10">
      <c r="H26" s="1" t="s">
        <v>17</v>
      </c>
    </row>
    <row r="28" spans="1:10">
      <c r="H28" s="1" t="s">
        <v>16</v>
      </c>
    </row>
  </sheetData>
  <sortState xmlns:xlrd2="http://schemas.microsoft.com/office/spreadsheetml/2017/richdata2" ref="A9:L15">
    <sortCondition descending="1" ref="K9:K15"/>
  </sortState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Dzeneta Camovic</cp:lastModifiedBy>
  <dcterms:created xsi:type="dcterms:W3CDTF">2023-11-27T14:49:00Z</dcterms:created>
  <dcterms:modified xsi:type="dcterms:W3CDTF">2025-01-31T14:00:40Z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8C8DACFFC2F84069870A69C6F6DFAF4E_12</vt:lpwstr>
  </property>
  <property fmtid="{D5CDD505-2E9C-101B-9397-08002B2CF9AE}" pid="3" name="KSOProductBuildVer">
    <vt:lpwstr>1033-12.2.0.19805</vt:lpwstr>
  </property>
</Properties>
</file>