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FEDDC0B3-8992-452D-9853-C4BCE7E88B9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7" i="1" l="1"/>
  <c r="K64" i="1"/>
  <c r="K63" i="1"/>
  <c r="K62" i="1"/>
  <c r="K60" i="1"/>
  <c r="K56" i="1"/>
  <c r="K55" i="1"/>
  <c r="K46" i="1"/>
  <c r="K45" i="1"/>
  <c r="K44" i="1"/>
  <c r="K43" i="1"/>
  <c r="K42" i="1"/>
  <c r="K41" i="1"/>
  <c r="K39" i="1"/>
  <c r="K37" i="1"/>
  <c r="K35" i="1"/>
  <c r="K31" i="1"/>
  <c r="K29" i="1"/>
  <c r="K26" i="1"/>
  <c r="K25" i="1"/>
  <c r="K22" i="1"/>
  <c r="K19" i="1"/>
  <c r="K18" i="1"/>
  <c r="K14" i="1"/>
  <c r="K8" i="1"/>
  <c r="K9" i="1"/>
  <c r="K10" i="1"/>
  <c r="K11" i="1"/>
  <c r="K12" i="1"/>
  <c r="K7" i="1"/>
  <c r="H13" i="1"/>
  <c r="F66" i="1"/>
  <c r="K66" i="1" s="1"/>
  <c r="F59" i="1"/>
  <c r="K59" i="1" s="1"/>
  <c r="F57" i="1"/>
  <c r="F53" i="1"/>
  <c r="F52" i="1"/>
  <c r="K52" i="1" s="1"/>
  <c r="F47" i="1"/>
  <c r="K47" i="1" s="1"/>
  <c r="F36" i="1"/>
  <c r="F34" i="1"/>
  <c r="K34" i="1" s="1"/>
  <c r="F32" i="1"/>
  <c r="K32" i="1" s="1"/>
  <c r="F30" i="1"/>
  <c r="K30" i="1" s="1"/>
  <c r="F23" i="1"/>
  <c r="F20" i="1"/>
  <c r="K20" i="1" s="1"/>
  <c r="F17" i="1"/>
  <c r="K17" i="1" s="1"/>
  <c r="F15" i="1"/>
  <c r="K15" i="1" s="1"/>
  <c r="D66" i="1"/>
  <c r="D59" i="1"/>
  <c r="D57" i="1"/>
  <c r="K57" i="1" s="1"/>
  <c r="D53" i="1"/>
  <c r="K53" i="1" s="1"/>
  <c r="D52" i="1"/>
  <c r="D48" i="1"/>
  <c r="K48" i="1" s="1"/>
  <c r="D47" i="1"/>
  <c r="D36" i="1"/>
  <c r="K36" i="1" s="1"/>
  <c r="D34" i="1"/>
  <c r="D32" i="1"/>
  <c r="D30" i="1"/>
  <c r="D23" i="1"/>
  <c r="K23" i="1" s="1"/>
  <c r="D20" i="1"/>
  <c r="D17" i="1"/>
  <c r="D15" i="1"/>
  <c r="D13" i="1"/>
  <c r="K13" i="1" s="1"/>
  <c r="H16" i="1" l="1"/>
  <c r="K16" i="1" s="1"/>
  <c r="H21" i="1"/>
  <c r="K21" i="1" s="1"/>
  <c r="H24" i="1"/>
  <c r="K24" i="1" s="1"/>
  <c r="H27" i="1"/>
  <c r="K27" i="1" s="1"/>
  <c r="H28" i="1"/>
  <c r="K28" i="1" s="1"/>
  <c r="H33" i="1"/>
  <c r="K33" i="1" s="1"/>
  <c r="H38" i="1"/>
  <c r="K38" i="1" s="1"/>
  <c r="H40" i="1"/>
  <c r="K40" i="1" s="1"/>
  <c r="H49" i="1"/>
  <c r="K49" i="1" s="1"/>
  <c r="H50" i="1"/>
  <c r="K50" i="1" s="1"/>
  <c r="H51" i="1"/>
  <c r="K51" i="1" s="1"/>
  <c r="H54" i="1"/>
  <c r="K54" i="1" s="1"/>
  <c r="H58" i="1"/>
  <c r="K58" i="1" s="1"/>
  <c r="H61" i="1"/>
  <c r="K61" i="1" s="1"/>
  <c r="H65" i="1"/>
  <c r="K65" i="1" s="1"/>
</calcChain>
</file>

<file path=xl/sharedStrings.xml><?xml version="1.0" encoding="utf-8"?>
<sst xmlns="http://schemas.openxmlformats.org/spreadsheetml/2006/main" count="75" uniqueCount="75">
  <si>
    <t>Index</t>
  </si>
  <si>
    <t>50349/2022</t>
  </si>
  <si>
    <t>50459/2022</t>
  </si>
  <si>
    <t>50348/2022</t>
  </si>
  <si>
    <t>50530/2022</t>
  </si>
  <si>
    <t>50354/2022</t>
  </si>
  <si>
    <t>50457/2022</t>
  </si>
  <si>
    <t>50458/2022</t>
  </si>
  <si>
    <t>50427/2022</t>
  </si>
  <si>
    <t>50361/2022</t>
  </si>
  <si>
    <t>48135/2017</t>
  </si>
  <si>
    <t>50463/2022</t>
  </si>
  <si>
    <t>50364/2022</t>
  </si>
  <si>
    <t>50085/2021</t>
  </si>
  <si>
    <t>50351/2022</t>
  </si>
  <si>
    <t>50245/2021</t>
  </si>
  <si>
    <t>50350/2022</t>
  </si>
  <si>
    <t>50454/2022</t>
  </si>
  <si>
    <t>50460/2022</t>
  </si>
  <si>
    <t>50359/2022</t>
  </si>
  <si>
    <t>50588/2022</t>
  </si>
  <si>
    <t>50362/2022</t>
  </si>
  <si>
    <t>50528/2022</t>
  </si>
  <si>
    <t>50424/2022</t>
  </si>
  <si>
    <t>50211/2021</t>
  </si>
  <si>
    <t>50177/2021</t>
  </si>
  <si>
    <t>50079/2021</t>
  </si>
  <si>
    <t>50044/2021</t>
  </si>
  <si>
    <t>50252/2021</t>
  </si>
  <si>
    <t>50337/2021</t>
  </si>
  <si>
    <t>50086/2021</t>
  </si>
  <si>
    <t>50358/2022</t>
  </si>
  <si>
    <t>50628/2022</t>
  </si>
  <si>
    <t>50365/2022</t>
  </si>
  <si>
    <t>Studijska 2024/2025</t>
  </si>
  <si>
    <t>Socijalna psihologija 1</t>
  </si>
  <si>
    <t>50356/2022</t>
  </si>
  <si>
    <t>49578/2020</t>
  </si>
  <si>
    <t>49699/2020</t>
  </si>
  <si>
    <t>50058/2021</t>
  </si>
  <si>
    <t>50031/2021</t>
  </si>
  <si>
    <t>50425/2022</t>
  </si>
  <si>
    <t>50078/2021</t>
  </si>
  <si>
    <t>50366/2022</t>
  </si>
  <si>
    <t>I integralni 04.02.        %</t>
  </si>
  <si>
    <t>I integralni 04.02.    bod</t>
  </si>
  <si>
    <t>50066/2021</t>
  </si>
  <si>
    <t>49971/2021</t>
  </si>
  <si>
    <t>49975/2021</t>
  </si>
  <si>
    <t>50139/2021</t>
  </si>
  <si>
    <t>50455/2022</t>
  </si>
  <si>
    <t>50243/2021</t>
  </si>
  <si>
    <t>50059/2021</t>
  </si>
  <si>
    <t>ukupno</t>
  </si>
  <si>
    <t>prezentacija/15</t>
  </si>
  <si>
    <t>istraživanje/5</t>
  </si>
  <si>
    <t>50099/2022</t>
  </si>
  <si>
    <t>50083/2021</t>
  </si>
  <si>
    <t>50421/2022</t>
  </si>
  <si>
    <t>50255/2021</t>
  </si>
  <si>
    <t>50423/2022</t>
  </si>
  <si>
    <t>49981/2021</t>
  </si>
  <si>
    <t>50095/2021</t>
  </si>
  <si>
    <t>50102/2021</t>
  </si>
  <si>
    <t>50040/2021</t>
  </si>
  <si>
    <t>49943/2021</t>
  </si>
  <si>
    <t>50581/2022</t>
  </si>
  <si>
    <t>50453/2022</t>
  </si>
  <si>
    <t>50120/2021</t>
  </si>
  <si>
    <t>Iparc%</t>
  </si>
  <si>
    <t>IIparc%</t>
  </si>
  <si>
    <t>Iparc bod/40</t>
  </si>
  <si>
    <t>IIparc bod/40</t>
  </si>
  <si>
    <t>ocjena 04.02.</t>
  </si>
  <si>
    <t>Ukupni bodovi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</si>
</sst>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1" fontId="0" fillId="0" borderId="0" xfId="0" applyNumberFormat="1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2" fontId="1" fillId="0" borderId="0" xfId="0" applyNumberFormat="1" applyFont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textRotation="45"/>
    </xf>
    <xf numFmtId="2" fontId="0" fillId="0" borderId="0" xfId="0" applyNumberFormat="1" applyAlignment="1">
      <alignment horizontal="center"/>
    </xf>
    <xf numFmtId="0" fontId="0" fillId="0" borderId="0" xfId="0" applyFont="1" applyAlignment="1">
      <alignment horizontal="center" textRotation="45"/>
    </xf>
    <xf numFmtId="0" fontId="0" fillId="0" borderId="0" xfId="0" applyFont="1" applyAlignment="1">
      <alignment textRotation="45"/>
    </xf>
    <xf numFmtId="0" fontId="0" fillId="0" borderId="0" xfId="0" applyFont="1"/>
    <xf numFmtId="2" fontId="1" fillId="0" borderId="0" xfId="0" applyNumberFormat="1" applyFont="1" applyAlignment="1">
      <alignment textRotation="45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7"/>
  <sheetViews>
    <sheetView tabSelected="1" workbookViewId="0">
      <selection activeCell="B4" sqref="B4"/>
    </sheetView>
  </sheetViews>
  <sheetFormatPr defaultRowHeight="15" x14ac:dyDescent="0.25"/>
  <cols>
    <col min="1" max="1" width="4.5703125" customWidth="1"/>
    <col min="2" max="2" width="12.85546875" customWidth="1"/>
    <col min="3" max="3" width="10.85546875" bestFit="1" customWidth="1"/>
    <col min="6" max="6" width="8.7109375" customWidth="1"/>
    <col min="7" max="7" width="10.5703125" customWidth="1"/>
    <col min="8" max="8" width="10.5703125" bestFit="1" customWidth="1"/>
    <col min="9" max="9" width="12" customWidth="1"/>
    <col min="10" max="10" width="12.7109375" bestFit="1" customWidth="1"/>
    <col min="11" max="11" width="11.5703125" bestFit="1" customWidth="1"/>
    <col min="12" max="12" width="8.85546875" customWidth="1"/>
  </cols>
  <sheetData>
    <row r="1" spans="2:12" x14ac:dyDescent="0.25">
      <c r="B1" t="s">
        <v>34</v>
      </c>
    </row>
    <row r="2" spans="2:12" x14ac:dyDescent="0.25">
      <c r="B2" t="s">
        <v>35</v>
      </c>
    </row>
    <row r="3" spans="2:12" x14ac:dyDescent="0.25">
      <c r="B3" t="s">
        <v>74</v>
      </c>
    </row>
    <row r="6" spans="2:12" ht="45" x14ac:dyDescent="0.25">
      <c r="B6" s="1" t="s">
        <v>0</v>
      </c>
      <c r="C6" s="2" t="s">
        <v>69</v>
      </c>
      <c r="D6" s="5" t="s">
        <v>71</v>
      </c>
      <c r="E6" s="2" t="s">
        <v>70</v>
      </c>
      <c r="F6" s="5" t="s">
        <v>72</v>
      </c>
      <c r="G6" s="5" t="s">
        <v>44</v>
      </c>
      <c r="H6" s="5" t="s">
        <v>45</v>
      </c>
      <c r="I6" s="5" t="s">
        <v>54</v>
      </c>
      <c r="J6" s="5" t="s">
        <v>55</v>
      </c>
      <c r="K6" s="2" t="s">
        <v>53</v>
      </c>
      <c r="L6" s="5" t="s">
        <v>73</v>
      </c>
    </row>
    <row r="7" spans="2:12" x14ac:dyDescent="0.25">
      <c r="B7" s="3" t="s">
        <v>62</v>
      </c>
      <c r="C7" s="14"/>
      <c r="D7" s="12"/>
      <c r="E7" s="15"/>
      <c r="F7" s="17"/>
      <c r="G7" s="5"/>
      <c r="H7" s="5"/>
      <c r="I7" s="2">
        <v>11</v>
      </c>
      <c r="J7" s="2">
        <v>5</v>
      </c>
      <c r="K7" s="11">
        <f>SUM(H7:J7)</f>
        <v>16</v>
      </c>
      <c r="L7" s="2"/>
    </row>
    <row r="8" spans="2:12" x14ac:dyDescent="0.25">
      <c r="B8" s="8" t="s">
        <v>46</v>
      </c>
      <c r="C8" s="9"/>
      <c r="D8" s="11"/>
      <c r="E8" s="16"/>
      <c r="F8" s="18"/>
      <c r="G8" s="6">
        <v>26</v>
      </c>
      <c r="H8" s="10"/>
      <c r="I8" s="2">
        <v>13</v>
      </c>
      <c r="J8" s="2">
        <v>5</v>
      </c>
      <c r="K8" s="11">
        <f t="shared" ref="K8:K12" si="0">SUM(H8:J8)</f>
        <v>18</v>
      </c>
      <c r="L8" s="2"/>
    </row>
    <row r="9" spans="2:12" x14ac:dyDescent="0.25">
      <c r="B9" s="8" t="s">
        <v>63</v>
      </c>
      <c r="C9" s="9"/>
      <c r="D9" s="11"/>
      <c r="E9" s="16"/>
      <c r="F9" s="18"/>
      <c r="G9" s="6"/>
      <c r="H9" s="10"/>
      <c r="I9" s="2">
        <v>11</v>
      </c>
      <c r="J9" s="2">
        <v>5</v>
      </c>
      <c r="K9" s="11">
        <f t="shared" si="0"/>
        <v>16</v>
      </c>
      <c r="L9" s="2"/>
    </row>
    <row r="10" spans="2:12" x14ac:dyDescent="0.25">
      <c r="B10" s="8" t="s">
        <v>47</v>
      </c>
      <c r="C10" s="9"/>
      <c r="D10" s="11"/>
      <c r="E10" s="16"/>
      <c r="F10" s="18"/>
      <c r="G10" s="6">
        <v>43</v>
      </c>
      <c r="H10" s="10"/>
      <c r="I10" s="2">
        <v>11</v>
      </c>
      <c r="J10" s="2">
        <v>5</v>
      </c>
      <c r="K10" s="11">
        <f t="shared" si="0"/>
        <v>16</v>
      </c>
      <c r="L10" s="2"/>
    </row>
    <row r="11" spans="2:12" x14ac:dyDescent="0.25">
      <c r="B11" s="3" t="s">
        <v>23</v>
      </c>
      <c r="C11" s="7">
        <v>42.592592592592595</v>
      </c>
      <c r="D11" s="13"/>
      <c r="E11" s="9"/>
      <c r="F11" s="11"/>
      <c r="G11" s="7">
        <v>37.037037037037038</v>
      </c>
      <c r="H11" s="10"/>
      <c r="I11" s="2">
        <v>12</v>
      </c>
      <c r="J11" s="2">
        <v>5</v>
      </c>
      <c r="K11" s="11">
        <f t="shared" si="0"/>
        <v>17</v>
      </c>
      <c r="L11" s="2"/>
    </row>
    <row r="12" spans="2:12" x14ac:dyDescent="0.25">
      <c r="B12" s="3" t="s">
        <v>32</v>
      </c>
      <c r="C12" s="7">
        <v>0</v>
      </c>
      <c r="D12" s="13"/>
      <c r="E12" s="9"/>
      <c r="F12" s="11"/>
      <c r="G12" s="7">
        <v>40.74074074074074</v>
      </c>
      <c r="H12" s="10"/>
      <c r="I12" s="2">
        <v>15</v>
      </c>
      <c r="J12" s="2">
        <v>5</v>
      </c>
      <c r="K12" s="11">
        <f t="shared" si="0"/>
        <v>20</v>
      </c>
      <c r="L12" s="2"/>
    </row>
    <row r="13" spans="2:12" x14ac:dyDescent="0.25">
      <c r="B13" s="3" t="s">
        <v>6</v>
      </c>
      <c r="C13" s="7">
        <v>59.259259259259252</v>
      </c>
      <c r="D13" s="11">
        <f>(C13*40)/100</f>
        <v>23.703703703703699</v>
      </c>
      <c r="E13" s="9"/>
      <c r="F13" s="11"/>
      <c r="G13" s="9">
        <v>75</v>
      </c>
      <c r="H13" s="10">
        <f>(G13*40)/100</f>
        <v>30</v>
      </c>
      <c r="I13" s="2">
        <v>9</v>
      </c>
      <c r="J13" s="2">
        <v>5</v>
      </c>
      <c r="K13" s="11">
        <f>SUM(D13,H13:J13)</f>
        <v>67.703703703703695</v>
      </c>
      <c r="L13" s="2">
        <v>7</v>
      </c>
    </row>
    <row r="14" spans="2:12" x14ac:dyDescent="0.25">
      <c r="B14" s="3" t="s">
        <v>40</v>
      </c>
      <c r="C14" s="7">
        <v>29.629629629629626</v>
      </c>
      <c r="D14" s="13"/>
      <c r="E14" s="9"/>
      <c r="F14" s="11"/>
      <c r="G14" s="9"/>
      <c r="H14" s="10"/>
      <c r="I14" s="2">
        <v>11</v>
      </c>
      <c r="J14" s="2">
        <v>5</v>
      </c>
      <c r="K14" s="11">
        <f>SUM(H14:J14)</f>
        <v>16</v>
      </c>
      <c r="L14" s="2"/>
    </row>
    <row r="15" spans="2:12" x14ac:dyDescent="0.25">
      <c r="B15" s="3" t="s">
        <v>1</v>
      </c>
      <c r="C15" s="7">
        <v>62.962962962962962</v>
      </c>
      <c r="D15" s="11">
        <f>(C15*40)/100</f>
        <v>25.185185185185183</v>
      </c>
      <c r="E15" s="9">
        <v>84</v>
      </c>
      <c r="F15" s="11">
        <f>(E15*40)/100</f>
        <v>33.6</v>
      </c>
      <c r="G15" s="9"/>
      <c r="H15" s="10"/>
      <c r="I15" s="2">
        <v>14</v>
      </c>
      <c r="J15" s="2">
        <v>5</v>
      </c>
      <c r="K15" s="11">
        <f>SUM(D15,F15,I15:J15)</f>
        <v>77.785185185185185</v>
      </c>
      <c r="L15" s="2">
        <v>8</v>
      </c>
    </row>
    <row r="16" spans="2:12" x14ac:dyDescent="0.25">
      <c r="B16" s="3" t="s">
        <v>33</v>
      </c>
      <c r="C16" s="7">
        <v>51.851851851851848</v>
      </c>
      <c r="D16" s="13"/>
      <c r="E16" s="9"/>
      <c r="F16" s="11"/>
      <c r="G16" s="9">
        <v>74</v>
      </c>
      <c r="H16" s="10">
        <f t="shared" ref="H16:H65" si="1">(G16*80)/100</f>
        <v>59.2</v>
      </c>
      <c r="I16" s="2">
        <v>15</v>
      </c>
      <c r="J16" s="2">
        <v>5</v>
      </c>
      <c r="K16" s="11">
        <f>SUM(H16:J16)</f>
        <v>79.2</v>
      </c>
      <c r="L16" s="2">
        <v>8</v>
      </c>
    </row>
    <row r="17" spans="2:12" x14ac:dyDescent="0.25">
      <c r="B17" s="4" t="s">
        <v>25</v>
      </c>
      <c r="C17" s="7">
        <v>75.925925925925924</v>
      </c>
      <c r="D17" s="11">
        <f>(C17*40)/100</f>
        <v>30.37037037037037</v>
      </c>
      <c r="E17" s="9">
        <v>57</v>
      </c>
      <c r="F17" s="11">
        <f>(E17*40)/100</f>
        <v>22.8</v>
      </c>
      <c r="G17" s="9"/>
      <c r="H17" s="10"/>
      <c r="I17" s="2">
        <v>11</v>
      </c>
      <c r="J17" s="2">
        <v>5</v>
      </c>
      <c r="K17" s="11">
        <f>SUM(D17,F17,I17:J17)</f>
        <v>69.170370370370364</v>
      </c>
      <c r="L17" s="2">
        <v>7</v>
      </c>
    </row>
    <row r="18" spans="2:12" x14ac:dyDescent="0.25">
      <c r="B18" s="3" t="s">
        <v>13</v>
      </c>
      <c r="C18" s="7">
        <v>33.333333333333329</v>
      </c>
      <c r="D18" s="13"/>
      <c r="E18" s="9"/>
      <c r="F18" s="11"/>
      <c r="G18" s="9">
        <v>46</v>
      </c>
      <c r="H18" s="10"/>
      <c r="I18" s="2">
        <v>12</v>
      </c>
      <c r="J18" s="2">
        <v>5</v>
      </c>
      <c r="K18" s="11">
        <f t="shared" ref="K18:K19" si="2">SUM(H18:J18)</f>
        <v>17</v>
      </c>
      <c r="L18" s="2"/>
    </row>
    <row r="19" spans="2:12" x14ac:dyDescent="0.25">
      <c r="B19" s="8" t="s">
        <v>48</v>
      </c>
      <c r="C19" s="7"/>
      <c r="D19" s="13"/>
      <c r="E19" s="9"/>
      <c r="F19" s="11"/>
      <c r="G19" s="9">
        <v>6</v>
      </c>
      <c r="H19" s="10"/>
      <c r="I19" s="2">
        <v>13</v>
      </c>
      <c r="J19" s="2">
        <v>5</v>
      </c>
      <c r="K19" s="11">
        <f t="shared" si="2"/>
        <v>18</v>
      </c>
      <c r="L19" s="2"/>
    </row>
    <row r="20" spans="2:12" x14ac:dyDescent="0.25">
      <c r="B20" s="3" t="s">
        <v>9</v>
      </c>
      <c r="C20" s="7">
        <v>81.481481481481481</v>
      </c>
      <c r="D20" s="11">
        <f>(C20*40)/100</f>
        <v>32.592592592592588</v>
      </c>
      <c r="E20" s="9">
        <v>91</v>
      </c>
      <c r="F20" s="11">
        <f>(E20*40)/100</f>
        <v>36.4</v>
      </c>
      <c r="G20" s="9"/>
      <c r="H20" s="10"/>
      <c r="I20" s="2">
        <v>13.5</v>
      </c>
      <c r="J20" s="2">
        <v>5</v>
      </c>
      <c r="K20" s="11">
        <f>SUM(D20,F20,I20:J20)</f>
        <v>87.492592592592587</v>
      </c>
      <c r="L20" s="2">
        <v>9</v>
      </c>
    </row>
    <row r="21" spans="2:12" x14ac:dyDescent="0.25">
      <c r="B21" s="3" t="s">
        <v>16</v>
      </c>
      <c r="C21" s="7">
        <v>7.4074074074074066</v>
      </c>
      <c r="D21" s="13"/>
      <c r="E21" s="9"/>
      <c r="F21" s="11"/>
      <c r="G21" s="9">
        <v>65</v>
      </c>
      <c r="H21" s="10">
        <f t="shared" si="1"/>
        <v>52</v>
      </c>
      <c r="I21" s="2">
        <v>13</v>
      </c>
      <c r="J21" s="2">
        <v>5</v>
      </c>
      <c r="K21" s="11">
        <f t="shared" ref="K21:K22" si="3">SUM(H21:J21)</f>
        <v>70</v>
      </c>
      <c r="L21" s="2"/>
    </row>
    <row r="22" spans="2:12" x14ac:dyDescent="0.25">
      <c r="B22" s="3" t="s">
        <v>56</v>
      </c>
      <c r="C22" s="7"/>
      <c r="D22" s="13"/>
      <c r="E22" s="9"/>
      <c r="F22" s="11"/>
      <c r="G22" s="9"/>
      <c r="H22" s="10"/>
      <c r="I22" s="2">
        <v>12</v>
      </c>
      <c r="J22" s="2">
        <v>5</v>
      </c>
      <c r="K22" s="11">
        <f t="shared" si="3"/>
        <v>17</v>
      </c>
      <c r="L22" s="2"/>
    </row>
    <row r="23" spans="2:12" x14ac:dyDescent="0.25">
      <c r="B23" s="3" t="s">
        <v>4</v>
      </c>
      <c r="C23" s="7">
        <v>57.407407407407405</v>
      </c>
      <c r="D23" s="11">
        <f>(C23*40)/100</f>
        <v>22.962962962962962</v>
      </c>
      <c r="E23" s="9">
        <v>64</v>
      </c>
      <c r="F23" s="11">
        <f>(E23*40)/100</f>
        <v>25.6</v>
      </c>
      <c r="G23" s="9"/>
      <c r="H23" s="10"/>
      <c r="I23" s="2">
        <v>14</v>
      </c>
      <c r="J23" s="2">
        <v>5</v>
      </c>
      <c r="K23" s="11">
        <f>SUM(D23,F23,I23:J23)</f>
        <v>67.562962962962956</v>
      </c>
      <c r="L23" s="2">
        <v>7</v>
      </c>
    </row>
    <row r="24" spans="2:12" x14ac:dyDescent="0.25">
      <c r="B24" s="3" t="s">
        <v>17</v>
      </c>
      <c r="C24" s="7">
        <v>50</v>
      </c>
      <c r="D24" s="13"/>
      <c r="E24" s="9"/>
      <c r="F24" s="11"/>
      <c r="G24" s="9">
        <v>59</v>
      </c>
      <c r="H24" s="10">
        <f t="shared" si="1"/>
        <v>47.2</v>
      </c>
      <c r="I24" s="2">
        <v>13</v>
      </c>
      <c r="J24" s="2">
        <v>5</v>
      </c>
      <c r="K24" s="11">
        <f t="shared" ref="K24:K29" si="4">SUM(H24:J24)</f>
        <v>65.2</v>
      </c>
      <c r="L24" s="2">
        <v>7</v>
      </c>
    </row>
    <row r="25" spans="2:12" x14ac:dyDescent="0.25">
      <c r="B25" s="3" t="s">
        <v>43</v>
      </c>
      <c r="C25" s="7">
        <v>48.148148148148145</v>
      </c>
      <c r="D25" s="13"/>
      <c r="E25" s="9"/>
      <c r="F25" s="11"/>
      <c r="G25" s="9">
        <v>43</v>
      </c>
      <c r="H25" s="10"/>
      <c r="I25" s="2">
        <v>14</v>
      </c>
      <c r="J25" s="2">
        <v>5</v>
      </c>
      <c r="K25" s="11">
        <f t="shared" si="4"/>
        <v>19</v>
      </c>
      <c r="L25" s="2"/>
    </row>
    <row r="26" spans="2:12" x14ac:dyDescent="0.25">
      <c r="B26" s="3" t="s">
        <v>42</v>
      </c>
      <c r="C26" s="7">
        <v>0</v>
      </c>
      <c r="D26" s="13"/>
      <c r="E26" s="9"/>
      <c r="F26" s="11"/>
      <c r="G26" s="9"/>
      <c r="H26" s="10"/>
      <c r="I26" s="2">
        <v>9</v>
      </c>
      <c r="J26" s="2">
        <v>5</v>
      </c>
      <c r="K26" s="11">
        <f t="shared" si="4"/>
        <v>14</v>
      </c>
      <c r="L26" s="2"/>
    </row>
    <row r="27" spans="2:12" x14ac:dyDescent="0.25">
      <c r="B27" s="4" t="s">
        <v>15</v>
      </c>
      <c r="C27" s="7">
        <v>44.444444444444443</v>
      </c>
      <c r="D27" s="13"/>
      <c r="E27" s="9"/>
      <c r="F27" s="11"/>
      <c r="G27" s="9">
        <v>56</v>
      </c>
      <c r="H27" s="10">
        <f t="shared" si="1"/>
        <v>44.8</v>
      </c>
      <c r="I27" s="2">
        <v>14</v>
      </c>
      <c r="J27" s="2">
        <v>5</v>
      </c>
      <c r="K27" s="11">
        <f t="shared" si="4"/>
        <v>63.8</v>
      </c>
      <c r="L27" s="2">
        <v>7</v>
      </c>
    </row>
    <row r="28" spans="2:12" x14ac:dyDescent="0.25">
      <c r="B28" s="3" t="s">
        <v>41</v>
      </c>
      <c r="C28" s="7">
        <v>3.7037037037037033</v>
      </c>
      <c r="D28" s="13"/>
      <c r="E28" s="9"/>
      <c r="F28" s="11"/>
      <c r="G28" s="9">
        <v>63</v>
      </c>
      <c r="H28" s="10">
        <f t="shared" si="1"/>
        <v>50.4</v>
      </c>
      <c r="I28" s="2">
        <v>14</v>
      </c>
      <c r="J28" s="2">
        <v>5</v>
      </c>
      <c r="K28" s="11">
        <f t="shared" si="4"/>
        <v>69.400000000000006</v>
      </c>
      <c r="L28" s="2">
        <v>7</v>
      </c>
    </row>
    <row r="29" spans="2:12" x14ac:dyDescent="0.25">
      <c r="B29" s="8" t="s">
        <v>49</v>
      </c>
      <c r="C29" s="7"/>
      <c r="D29" s="13"/>
      <c r="E29" s="9"/>
      <c r="F29" s="11"/>
      <c r="G29" s="9">
        <v>31</v>
      </c>
      <c r="H29" s="10"/>
      <c r="I29" s="2">
        <v>9.5</v>
      </c>
      <c r="J29" s="2">
        <v>5</v>
      </c>
      <c r="K29" s="11">
        <f t="shared" si="4"/>
        <v>14.5</v>
      </c>
      <c r="L29" s="2"/>
    </row>
    <row r="30" spans="2:12" x14ac:dyDescent="0.25">
      <c r="B30" s="3" t="s">
        <v>36</v>
      </c>
      <c r="C30" s="7">
        <v>70.370370370370367</v>
      </c>
      <c r="D30" s="11">
        <f>(C30*40)/100</f>
        <v>28.148148148148149</v>
      </c>
      <c r="E30" s="9">
        <v>89</v>
      </c>
      <c r="F30" s="11">
        <f>(E30*40)/100</f>
        <v>35.6</v>
      </c>
      <c r="G30" s="9"/>
      <c r="H30" s="10"/>
      <c r="I30" s="2">
        <v>13</v>
      </c>
      <c r="J30" s="2">
        <v>5</v>
      </c>
      <c r="K30" s="11">
        <f>SUM(D30,F30,I30:J30)</f>
        <v>81.748148148148147</v>
      </c>
      <c r="L30" s="2">
        <v>8</v>
      </c>
    </row>
    <row r="31" spans="2:12" x14ac:dyDescent="0.25">
      <c r="B31" s="8" t="s">
        <v>50</v>
      </c>
      <c r="C31" s="7"/>
      <c r="D31" s="11"/>
      <c r="E31" s="9"/>
      <c r="F31" s="11"/>
      <c r="G31" s="9">
        <v>0</v>
      </c>
      <c r="H31" s="10"/>
      <c r="I31" s="2">
        <v>12</v>
      </c>
      <c r="J31" s="2">
        <v>5</v>
      </c>
      <c r="K31" s="11">
        <f>SUM(H31:J31)</f>
        <v>17</v>
      </c>
      <c r="L31" s="2"/>
    </row>
    <row r="32" spans="2:12" x14ac:dyDescent="0.25">
      <c r="B32" s="3" t="s">
        <v>8</v>
      </c>
      <c r="C32" s="7">
        <v>90.740740740740748</v>
      </c>
      <c r="D32" s="11">
        <f>(C32*40)/100</f>
        <v>36.296296296296298</v>
      </c>
      <c r="E32" s="9">
        <v>93</v>
      </c>
      <c r="F32" s="11">
        <f>(E32*40)/100</f>
        <v>37.200000000000003</v>
      </c>
      <c r="G32" s="9"/>
      <c r="H32" s="10"/>
      <c r="I32" s="2">
        <v>14</v>
      </c>
      <c r="J32" s="2">
        <v>5</v>
      </c>
      <c r="K32" s="11">
        <f>SUM(D32,F32,I32:J32)</f>
        <v>92.496296296296293</v>
      </c>
      <c r="L32" s="2">
        <v>9</v>
      </c>
    </row>
    <row r="33" spans="2:12" x14ac:dyDescent="0.25">
      <c r="B33" s="4" t="s">
        <v>29</v>
      </c>
      <c r="C33" s="7">
        <v>38.888888888888893</v>
      </c>
      <c r="D33" s="13"/>
      <c r="E33" s="9"/>
      <c r="F33" s="11"/>
      <c r="G33" s="9">
        <v>72</v>
      </c>
      <c r="H33" s="10">
        <f t="shared" si="1"/>
        <v>57.6</v>
      </c>
      <c r="I33" s="2">
        <v>10</v>
      </c>
      <c r="J33" s="2"/>
      <c r="K33" s="11">
        <f>SUM(H33:J33)</f>
        <v>67.599999999999994</v>
      </c>
      <c r="L33" s="2">
        <v>7</v>
      </c>
    </row>
    <row r="34" spans="2:12" x14ac:dyDescent="0.25">
      <c r="B34" s="3" t="s">
        <v>20</v>
      </c>
      <c r="C34" s="7">
        <v>72.222222222222214</v>
      </c>
      <c r="D34" s="11">
        <f>(C34*40)/100</f>
        <v>28.888888888888886</v>
      </c>
      <c r="E34" s="9">
        <v>70</v>
      </c>
      <c r="F34" s="11">
        <f>(E34*40)/100</f>
        <v>28</v>
      </c>
      <c r="G34" s="9"/>
      <c r="H34" s="10"/>
      <c r="I34" s="2">
        <v>13</v>
      </c>
      <c r="J34" s="2">
        <v>5</v>
      </c>
      <c r="K34" s="11">
        <f>SUM(D34,F34,I34:J34)</f>
        <v>74.888888888888886</v>
      </c>
      <c r="L34" s="2">
        <v>8</v>
      </c>
    </row>
    <row r="35" spans="2:12" x14ac:dyDescent="0.25">
      <c r="B35" s="3" t="s">
        <v>21</v>
      </c>
      <c r="C35" s="7">
        <v>0</v>
      </c>
      <c r="D35" s="13"/>
      <c r="E35" s="9"/>
      <c r="F35" s="11"/>
      <c r="G35" s="9"/>
      <c r="H35" s="10"/>
      <c r="I35" s="2">
        <v>12</v>
      </c>
      <c r="J35" s="2">
        <v>5</v>
      </c>
      <c r="K35" s="11">
        <f>SUM(H35:J35)</f>
        <v>17</v>
      </c>
      <c r="L35" s="2"/>
    </row>
    <row r="36" spans="2:12" x14ac:dyDescent="0.25">
      <c r="B36" s="3" t="s">
        <v>14</v>
      </c>
      <c r="C36" s="7">
        <v>66.666666666666657</v>
      </c>
      <c r="D36" s="11">
        <f>(C36*40)/100</f>
        <v>26.666666666666661</v>
      </c>
      <c r="E36" s="9">
        <v>84</v>
      </c>
      <c r="F36" s="11">
        <f>(E36*40)/100</f>
        <v>33.6</v>
      </c>
      <c r="G36" s="9"/>
      <c r="H36" s="10"/>
      <c r="I36" s="2">
        <v>14</v>
      </c>
      <c r="J36" s="2">
        <v>5</v>
      </c>
      <c r="K36" s="11">
        <f>SUM(D36,F36,I36:J36)</f>
        <v>79.266666666666666</v>
      </c>
      <c r="L36" s="2">
        <v>8</v>
      </c>
    </row>
    <row r="37" spans="2:12" x14ac:dyDescent="0.25">
      <c r="B37" s="3" t="s">
        <v>28</v>
      </c>
      <c r="C37" s="7">
        <v>18.518518518518519</v>
      </c>
      <c r="D37" s="13"/>
      <c r="E37" s="9"/>
      <c r="F37" s="11"/>
      <c r="G37" s="9">
        <v>33</v>
      </c>
      <c r="H37" s="10"/>
      <c r="I37" s="2">
        <v>12</v>
      </c>
      <c r="J37" s="2">
        <v>5</v>
      </c>
      <c r="K37" s="11">
        <f t="shared" ref="K37:K46" si="5">SUM(H37:J37)</f>
        <v>17</v>
      </c>
      <c r="L37" s="2"/>
    </row>
    <row r="38" spans="2:12" x14ac:dyDescent="0.25">
      <c r="B38" s="3" t="s">
        <v>66</v>
      </c>
      <c r="C38" s="7">
        <v>0</v>
      </c>
      <c r="D38" s="13"/>
      <c r="E38" s="9"/>
      <c r="F38" s="11"/>
      <c r="G38" s="9">
        <v>89</v>
      </c>
      <c r="H38" s="10">
        <f t="shared" si="1"/>
        <v>71.2</v>
      </c>
      <c r="I38" s="2">
        <v>13</v>
      </c>
      <c r="J38" s="2">
        <v>5</v>
      </c>
      <c r="K38" s="11">
        <f t="shared" si="5"/>
        <v>89.2</v>
      </c>
      <c r="L38" s="2">
        <v>9</v>
      </c>
    </row>
    <row r="39" spans="2:12" x14ac:dyDescent="0.25">
      <c r="B39" s="3" t="s">
        <v>39</v>
      </c>
      <c r="C39" s="7">
        <v>31.481481481481481</v>
      </c>
      <c r="D39" s="13"/>
      <c r="E39" s="9"/>
      <c r="F39" s="11"/>
      <c r="G39" s="9"/>
      <c r="H39" s="10"/>
      <c r="I39" s="2">
        <v>14</v>
      </c>
      <c r="J39" s="2">
        <v>5</v>
      </c>
      <c r="K39" s="11">
        <f t="shared" si="5"/>
        <v>19</v>
      </c>
      <c r="L39" s="2"/>
    </row>
    <row r="40" spans="2:12" x14ac:dyDescent="0.25">
      <c r="B40" s="3" t="s">
        <v>37</v>
      </c>
      <c r="C40" s="7">
        <v>42.592592592592595</v>
      </c>
      <c r="D40" s="13"/>
      <c r="E40" s="9"/>
      <c r="F40" s="11"/>
      <c r="G40" s="9">
        <v>57</v>
      </c>
      <c r="H40" s="10">
        <f t="shared" si="1"/>
        <v>45.6</v>
      </c>
      <c r="I40" s="2">
        <v>13</v>
      </c>
      <c r="J40" s="2">
        <v>5</v>
      </c>
      <c r="K40" s="11">
        <f t="shared" si="5"/>
        <v>63.6</v>
      </c>
      <c r="L40" s="2">
        <v>6</v>
      </c>
    </row>
    <row r="41" spans="2:12" x14ac:dyDescent="0.25">
      <c r="B41" s="3" t="s">
        <v>57</v>
      </c>
      <c r="C41" s="7"/>
      <c r="D41" s="13"/>
      <c r="E41" s="9"/>
      <c r="F41" s="11"/>
      <c r="G41" s="9"/>
      <c r="H41" s="10"/>
      <c r="I41" s="2">
        <v>9.5</v>
      </c>
      <c r="J41" s="2">
        <v>5</v>
      </c>
      <c r="K41" s="11">
        <f t="shared" si="5"/>
        <v>14.5</v>
      </c>
      <c r="L41" s="2"/>
    </row>
    <row r="42" spans="2:12" x14ac:dyDescent="0.25">
      <c r="B42" s="3" t="s">
        <v>58</v>
      </c>
      <c r="C42" s="7"/>
      <c r="D42" s="13"/>
      <c r="E42" s="9"/>
      <c r="F42" s="11"/>
      <c r="G42" s="9"/>
      <c r="H42" s="10"/>
      <c r="I42" s="2">
        <v>12</v>
      </c>
      <c r="J42" s="2">
        <v>5</v>
      </c>
      <c r="K42" s="11">
        <f t="shared" si="5"/>
        <v>17</v>
      </c>
      <c r="L42" s="2"/>
    </row>
    <row r="43" spans="2:12" x14ac:dyDescent="0.25">
      <c r="B43" s="8" t="s">
        <v>51</v>
      </c>
      <c r="C43" s="7"/>
      <c r="D43" s="13"/>
      <c r="E43" s="9"/>
      <c r="F43" s="11"/>
      <c r="G43" s="9">
        <v>39</v>
      </c>
      <c r="H43" s="10"/>
      <c r="I43" s="2">
        <v>9.5</v>
      </c>
      <c r="J43" s="2">
        <v>5</v>
      </c>
      <c r="K43" s="11">
        <f t="shared" si="5"/>
        <v>14.5</v>
      </c>
      <c r="L43" s="2"/>
    </row>
    <row r="44" spans="2:12" x14ac:dyDescent="0.25">
      <c r="B44" s="8" t="s">
        <v>61</v>
      </c>
      <c r="C44" s="7"/>
      <c r="D44" s="13"/>
      <c r="E44" s="9"/>
      <c r="F44" s="11"/>
      <c r="G44" s="9"/>
      <c r="H44" s="10"/>
      <c r="I44" s="2">
        <v>14</v>
      </c>
      <c r="J44" s="2">
        <v>5</v>
      </c>
      <c r="K44" s="11">
        <f t="shared" si="5"/>
        <v>19</v>
      </c>
      <c r="L44" s="2"/>
    </row>
    <row r="45" spans="2:12" x14ac:dyDescent="0.25">
      <c r="B45" s="3" t="s">
        <v>22</v>
      </c>
      <c r="C45" s="7">
        <v>7.4074074074074066</v>
      </c>
      <c r="D45" s="13"/>
      <c r="E45" s="9"/>
      <c r="F45" s="11"/>
      <c r="G45" s="9"/>
      <c r="H45" s="10"/>
      <c r="I45" s="2">
        <v>12</v>
      </c>
      <c r="J45" s="2">
        <v>5</v>
      </c>
      <c r="K45" s="11">
        <f t="shared" si="5"/>
        <v>17</v>
      </c>
      <c r="L45" s="2"/>
    </row>
    <row r="46" spans="2:12" x14ac:dyDescent="0.25">
      <c r="B46" s="3" t="s">
        <v>59</v>
      </c>
      <c r="C46" s="7"/>
      <c r="D46" s="13"/>
      <c r="E46" s="9"/>
      <c r="F46" s="11"/>
      <c r="G46" s="9"/>
      <c r="H46" s="10"/>
      <c r="I46" s="2">
        <v>12</v>
      </c>
      <c r="J46" s="2">
        <v>5</v>
      </c>
      <c r="K46" s="11">
        <f t="shared" si="5"/>
        <v>17</v>
      </c>
      <c r="L46" s="2"/>
    </row>
    <row r="47" spans="2:12" x14ac:dyDescent="0.25">
      <c r="B47" s="3" t="s">
        <v>60</v>
      </c>
      <c r="C47" s="7">
        <v>77.777777777777786</v>
      </c>
      <c r="D47" s="11">
        <f t="shared" ref="D47:D48" si="6">(C47*40)/100</f>
        <v>31.111111111111114</v>
      </c>
      <c r="E47" s="9">
        <v>73</v>
      </c>
      <c r="F47" s="11">
        <f>(E47*40)/100</f>
        <v>29.2</v>
      </c>
      <c r="G47" s="9"/>
      <c r="H47" s="10"/>
      <c r="I47" s="2">
        <v>13.5</v>
      </c>
      <c r="J47" s="2">
        <v>5</v>
      </c>
      <c r="K47" s="11">
        <f>SUM(D47,F47,I47:J47)</f>
        <v>78.811111111111117</v>
      </c>
      <c r="L47" s="2">
        <v>8</v>
      </c>
    </row>
    <row r="48" spans="2:12" x14ac:dyDescent="0.25">
      <c r="B48" s="4" t="s">
        <v>10</v>
      </c>
      <c r="C48" s="7">
        <v>75.925925925925924</v>
      </c>
      <c r="D48" s="11">
        <f t="shared" si="6"/>
        <v>30.37037037037037</v>
      </c>
      <c r="E48" s="9"/>
      <c r="F48" s="11"/>
      <c r="G48" s="9"/>
      <c r="H48" s="10"/>
      <c r="I48" s="2">
        <v>14</v>
      </c>
      <c r="J48" s="2">
        <v>5</v>
      </c>
      <c r="K48" s="11">
        <f>SUM(D48,H48:J48)</f>
        <v>49.370370370370367</v>
      </c>
      <c r="L48" s="2"/>
    </row>
    <row r="49" spans="2:12" x14ac:dyDescent="0.25">
      <c r="B49" s="3" t="s">
        <v>31</v>
      </c>
      <c r="C49" s="7">
        <v>0</v>
      </c>
      <c r="D49" s="13"/>
      <c r="E49" s="9"/>
      <c r="F49" s="11"/>
      <c r="G49" s="9">
        <v>56</v>
      </c>
      <c r="H49" s="10">
        <f t="shared" si="1"/>
        <v>44.8</v>
      </c>
      <c r="I49" s="2">
        <v>15</v>
      </c>
      <c r="J49" s="2">
        <v>5</v>
      </c>
      <c r="K49" s="11">
        <f t="shared" ref="K49:K51" si="7">SUM(H49:J49)</f>
        <v>64.8</v>
      </c>
      <c r="L49" s="2">
        <v>7</v>
      </c>
    </row>
    <row r="50" spans="2:12" x14ac:dyDescent="0.25">
      <c r="B50" s="3" t="s">
        <v>19</v>
      </c>
      <c r="C50" s="7">
        <v>31.481481481481481</v>
      </c>
      <c r="D50" s="13"/>
      <c r="E50" s="9"/>
      <c r="F50" s="11"/>
      <c r="G50" s="9">
        <v>57</v>
      </c>
      <c r="H50" s="10">
        <f t="shared" si="1"/>
        <v>45.6</v>
      </c>
      <c r="I50" s="2">
        <v>13</v>
      </c>
      <c r="J50" s="2">
        <v>5</v>
      </c>
      <c r="K50" s="11">
        <f t="shared" si="7"/>
        <v>63.6</v>
      </c>
      <c r="L50" s="2">
        <v>6</v>
      </c>
    </row>
    <row r="51" spans="2:12" x14ac:dyDescent="0.25">
      <c r="B51" s="3" t="s">
        <v>38</v>
      </c>
      <c r="C51" s="7">
        <v>40.74074074074074</v>
      </c>
      <c r="D51" s="13"/>
      <c r="E51" s="9"/>
      <c r="F51" s="11"/>
      <c r="G51" s="9">
        <v>57</v>
      </c>
      <c r="H51" s="10">
        <f t="shared" si="1"/>
        <v>45.6</v>
      </c>
      <c r="I51" s="2">
        <v>11</v>
      </c>
      <c r="J51" s="2">
        <v>5</v>
      </c>
      <c r="K51" s="11">
        <f t="shared" si="7"/>
        <v>61.6</v>
      </c>
      <c r="L51" s="2">
        <v>6</v>
      </c>
    </row>
    <row r="52" spans="2:12" x14ac:dyDescent="0.25">
      <c r="B52" s="3" t="s">
        <v>68</v>
      </c>
      <c r="C52" s="7">
        <v>61.111111111111114</v>
      </c>
      <c r="D52" s="11">
        <f t="shared" ref="D52:D53" si="8">(C52*40)/100</f>
        <v>24.444444444444443</v>
      </c>
      <c r="E52" s="9">
        <v>59</v>
      </c>
      <c r="F52" s="11">
        <f>(E52*40)/100</f>
        <v>23.6</v>
      </c>
      <c r="G52" s="9"/>
      <c r="H52" s="10"/>
      <c r="I52" s="2">
        <v>11</v>
      </c>
      <c r="J52" s="2">
        <v>5</v>
      </c>
      <c r="K52" s="11">
        <f t="shared" ref="K52:K53" si="9">SUM(D52,F52,I52:J52)</f>
        <v>64.044444444444451</v>
      </c>
      <c r="L52" s="2">
        <v>7</v>
      </c>
    </row>
    <row r="53" spans="2:12" x14ac:dyDescent="0.25">
      <c r="B53" s="3" t="s">
        <v>12</v>
      </c>
      <c r="C53" s="7">
        <v>70.370370370370367</v>
      </c>
      <c r="D53" s="11">
        <f t="shared" si="8"/>
        <v>28.148148148148149</v>
      </c>
      <c r="E53" s="9">
        <v>75</v>
      </c>
      <c r="F53" s="11">
        <f>(E53*40)/100</f>
        <v>30</v>
      </c>
      <c r="G53" s="9"/>
      <c r="H53" s="10"/>
      <c r="I53" s="2">
        <v>13.5</v>
      </c>
      <c r="J53" s="2">
        <v>5</v>
      </c>
      <c r="K53" s="11">
        <f t="shared" si="9"/>
        <v>76.648148148148152</v>
      </c>
      <c r="L53" s="2">
        <v>8</v>
      </c>
    </row>
    <row r="54" spans="2:12" x14ac:dyDescent="0.25">
      <c r="B54" s="3" t="s">
        <v>11</v>
      </c>
      <c r="C54" s="7">
        <v>42.592592592592595</v>
      </c>
      <c r="D54" s="13"/>
      <c r="E54" s="9"/>
      <c r="F54" s="11"/>
      <c r="G54" s="9">
        <v>85</v>
      </c>
      <c r="H54" s="10">
        <f t="shared" si="1"/>
        <v>68</v>
      </c>
      <c r="I54" s="2">
        <v>13</v>
      </c>
      <c r="J54" s="2">
        <v>5</v>
      </c>
      <c r="K54" s="11">
        <f t="shared" ref="K54:K56" si="10">SUM(H54:J54)</f>
        <v>86</v>
      </c>
      <c r="L54" s="2">
        <v>9</v>
      </c>
    </row>
    <row r="55" spans="2:12" x14ac:dyDescent="0.25">
      <c r="B55" s="8" t="s">
        <v>52</v>
      </c>
      <c r="C55" s="7"/>
      <c r="D55" s="13"/>
      <c r="E55" s="9"/>
      <c r="F55" s="11"/>
      <c r="G55" s="9">
        <v>24</v>
      </c>
      <c r="H55" s="10"/>
      <c r="I55" s="2">
        <v>11</v>
      </c>
      <c r="J55" s="2">
        <v>5</v>
      </c>
      <c r="K55" s="11">
        <f t="shared" si="10"/>
        <v>16</v>
      </c>
      <c r="L55" s="2"/>
    </row>
    <row r="56" spans="2:12" x14ac:dyDescent="0.25">
      <c r="B56" s="4" t="s">
        <v>26</v>
      </c>
      <c r="C56" s="7">
        <v>0</v>
      </c>
      <c r="D56" s="13"/>
      <c r="E56" s="9"/>
      <c r="F56" s="11"/>
      <c r="G56" s="9"/>
      <c r="H56" s="10"/>
      <c r="I56" s="2">
        <v>12</v>
      </c>
      <c r="J56" s="2">
        <v>5</v>
      </c>
      <c r="K56" s="11">
        <f t="shared" si="10"/>
        <v>17</v>
      </c>
      <c r="L56" s="2"/>
    </row>
    <row r="57" spans="2:12" x14ac:dyDescent="0.25">
      <c r="B57" s="4" t="s">
        <v>5</v>
      </c>
      <c r="C57" s="7">
        <v>70.370370370370367</v>
      </c>
      <c r="D57" s="11">
        <f>(C57*40)/100</f>
        <v>28.148148148148149</v>
      </c>
      <c r="E57" s="9">
        <v>77</v>
      </c>
      <c r="F57" s="11">
        <f>(E57*40)/100</f>
        <v>30.8</v>
      </c>
      <c r="G57" s="9"/>
      <c r="H57" s="10"/>
      <c r="I57" s="2">
        <v>14</v>
      </c>
      <c r="J57" s="2">
        <v>5</v>
      </c>
      <c r="K57" s="11">
        <f>SUM(D57,F57,I57:J57)</f>
        <v>77.94814814814815</v>
      </c>
      <c r="L57" s="2">
        <v>8</v>
      </c>
    </row>
    <row r="58" spans="2:12" x14ac:dyDescent="0.25">
      <c r="B58" s="3" t="s">
        <v>67</v>
      </c>
      <c r="C58" s="7">
        <v>0</v>
      </c>
      <c r="D58" s="13"/>
      <c r="E58" s="9"/>
      <c r="F58" s="11"/>
      <c r="G58" s="9">
        <v>59</v>
      </c>
      <c r="H58" s="10">
        <f t="shared" si="1"/>
        <v>47.2</v>
      </c>
      <c r="I58" s="2">
        <v>14</v>
      </c>
      <c r="J58" s="2">
        <v>5</v>
      </c>
      <c r="K58" s="11">
        <f>SUM(H58:J58)</f>
        <v>66.2</v>
      </c>
      <c r="L58" s="2">
        <v>7</v>
      </c>
    </row>
    <row r="59" spans="2:12" x14ac:dyDescent="0.25">
      <c r="B59" s="3" t="s">
        <v>3</v>
      </c>
      <c r="C59" s="7">
        <v>77.777777777777786</v>
      </c>
      <c r="D59" s="11">
        <f>(C59*40)/100</f>
        <v>31.111111111111114</v>
      </c>
      <c r="E59" s="9">
        <v>91</v>
      </c>
      <c r="F59" s="11">
        <f>(E59*40)/100</f>
        <v>36.4</v>
      </c>
      <c r="G59" s="9"/>
      <c r="H59" s="10"/>
      <c r="I59" s="2">
        <v>14</v>
      </c>
      <c r="J59" s="2">
        <v>5</v>
      </c>
      <c r="K59" s="11">
        <f>SUM(D59,F59,I59:J59)</f>
        <v>86.51111111111112</v>
      </c>
      <c r="L59" s="2">
        <v>9</v>
      </c>
    </row>
    <row r="60" spans="2:12" x14ac:dyDescent="0.25">
      <c r="B60" s="3" t="s">
        <v>64</v>
      </c>
      <c r="C60" s="7"/>
      <c r="D60" s="11"/>
      <c r="E60" s="9"/>
      <c r="F60" s="11"/>
      <c r="G60" s="9"/>
      <c r="H60" s="10"/>
      <c r="I60" s="2">
        <v>13</v>
      </c>
      <c r="J60" s="2">
        <v>5</v>
      </c>
      <c r="K60" s="11">
        <f t="shared" ref="K60:K65" si="11">SUM(H60:J60)</f>
        <v>18</v>
      </c>
      <c r="L60" s="2"/>
    </row>
    <row r="61" spans="2:12" x14ac:dyDescent="0.25">
      <c r="B61" s="3" t="s">
        <v>7</v>
      </c>
      <c r="C61" s="7">
        <v>0</v>
      </c>
      <c r="D61" s="13"/>
      <c r="E61" s="9"/>
      <c r="F61" s="11"/>
      <c r="G61" s="9">
        <v>65</v>
      </c>
      <c r="H61" s="10">
        <f t="shared" si="1"/>
        <v>52</v>
      </c>
      <c r="I61" s="2">
        <v>13.5</v>
      </c>
      <c r="J61" s="2">
        <v>5</v>
      </c>
      <c r="K61" s="11">
        <f t="shared" si="11"/>
        <v>70.5</v>
      </c>
      <c r="L61" s="2"/>
    </row>
    <row r="62" spans="2:12" x14ac:dyDescent="0.25">
      <c r="B62" s="4" t="s">
        <v>27</v>
      </c>
      <c r="C62" s="7">
        <v>48.148148148148145</v>
      </c>
      <c r="D62" s="13"/>
      <c r="E62" s="9"/>
      <c r="F62" s="11"/>
      <c r="G62" s="9">
        <v>44</v>
      </c>
      <c r="H62" s="10"/>
      <c r="I62" s="2">
        <v>9</v>
      </c>
      <c r="J62" s="2">
        <v>5</v>
      </c>
      <c r="K62" s="11">
        <f t="shared" si="11"/>
        <v>14</v>
      </c>
      <c r="L62" s="2"/>
    </row>
    <row r="63" spans="2:12" x14ac:dyDescent="0.25">
      <c r="B63" s="4" t="s">
        <v>30</v>
      </c>
      <c r="C63" s="7">
        <v>18.518518518518519</v>
      </c>
      <c r="D63" s="13"/>
      <c r="E63" s="9"/>
      <c r="F63" s="11"/>
      <c r="G63" s="9">
        <v>37</v>
      </c>
      <c r="H63" s="10"/>
      <c r="I63" s="2">
        <v>11</v>
      </c>
      <c r="J63" s="2">
        <v>5</v>
      </c>
      <c r="K63" s="11">
        <f t="shared" si="11"/>
        <v>16</v>
      </c>
      <c r="L63" s="2"/>
    </row>
    <row r="64" spans="2:12" x14ac:dyDescent="0.25">
      <c r="B64" s="4" t="s">
        <v>65</v>
      </c>
      <c r="C64" s="7"/>
      <c r="D64" s="13"/>
      <c r="E64" s="9"/>
      <c r="F64" s="11"/>
      <c r="G64" s="9"/>
      <c r="H64" s="10"/>
      <c r="I64" s="2">
        <v>13</v>
      </c>
      <c r="J64" s="2">
        <v>5</v>
      </c>
      <c r="K64" s="11">
        <f t="shared" si="11"/>
        <v>18</v>
      </c>
      <c r="L64" s="2"/>
    </row>
    <row r="65" spans="2:12" x14ac:dyDescent="0.25">
      <c r="B65" s="3" t="s">
        <v>2</v>
      </c>
      <c r="C65" s="7"/>
      <c r="D65" s="13"/>
      <c r="E65" s="9"/>
      <c r="F65" s="11"/>
      <c r="G65" s="9">
        <v>85</v>
      </c>
      <c r="H65" s="10">
        <f t="shared" si="1"/>
        <v>68</v>
      </c>
      <c r="I65" s="2">
        <v>13</v>
      </c>
      <c r="J65" s="2">
        <v>5</v>
      </c>
      <c r="K65" s="11">
        <f t="shared" si="11"/>
        <v>86</v>
      </c>
      <c r="L65" s="2">
        <v>9</v>
      </c>
    </row>
    <row r="66" spans="2:12" x14ac:dyDescent="0.25">
      <c r="B66" s="3" t="s">
        <v>18</v>
      </c>
      <c r="C66" s="7">
        <v>66.666666666666657</v>
      </c>
      <c r="D66" s="11">
        <f>(C66*40)/100</f>
        <v>26.666666666666661</v>
      </c>
      <c r="E66" s="9">
        <v>73</v>
      </c>
      <c r="F66" s="11">
        <f>(E66*40)/100</f>
        <v>29.2</v>
      </c>
      <c r="G66" s="9"/>
      <c r="H66" s="10"/>
      <c r="I66" s="2">
        <v>14</v>
      </c>
      <c r="J66" s="2">
        <v>5</v>
      </c>
      <c r="K66" s="11">
        <f>SUM(D66,F66,I66:J66)</f>
        <v>74.86666666666666</v>
      </c>
      <c r="L66" s="2">
        <v>8</v>
      </c>
    </row>
    <row r="67" spans="2:12" x14ac:dyDescent="0.25">
      <c r="B67" s="3" t="s">
        <v>24</v>
      </c>
      <c r="C67" s="7">
        <v>0</v>
      </c>
      <c r="D67" s="13"/>
      <c r="E67" s="9"/>
      <c r="F67" s="11"/>
      <c r="G67" s="9">
        <v>24</v>
      </c>
      <c r="H67" s="10"/>
      <c r="I67" s="2">
        <v>9.5</v>
      </c>
      <c r="J67" s="2">
        <v>5</v>
      </c>
      <c r="K67" s="11">
        <f>SUM(H67:J67)</f>
        <v>14.5</v>
      </c>
      <c r="L67" s="2"/>
    </row>
  </sheetData>
  <pageMargins left="0.7" right="0.7" top="0.75" bottom="0.75" header="0.3" footer="0.3"/>
  <pageSetup orientation="portrait" r:id="rId1"/>
  <ignoredErrors>
    <ignoredError sqref="K8 K10:K12 K18:K19 K25 K29 K43 K55 K62:K63" formulaRange="1"/>
    <ignoredError sqref="K13 K20 K30:K31 K32 K37 K67" formula="1" formulaRange="1"/>
    <ignoredError sqref="K15:K17 K23 K33:K36 K47 K57:K58 K59 K6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2025-02-07T14:42:04Z</dcterms:modified>
</cp:coreProperties>
</file>